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cha\Downloads\"/>
    </mc:Choice>
  </mc:AlternateContent>
  <bookViews>
    <workbookView xWindow="0" yWindow="0" windowWidth="10110" windowHeight="7005"/>
  </bookViews>
  <sheets>
    <sheet name="Mapa_Obras_Global - 3TR" sheetId="1" r:id="rId1"/>
  </sheets>
  <definedNames>
    <definedName name="_xlnm.Print_Area" localSheetId="0">'Mapa_Obras_Global - 3TR'!$A$1:$T$25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6" i="1" l="1"/>
  <c r="Q13" i="1" l="1"/>
  <c r="Q14" i="1"/>
  <c r="Q12" i="1"/>
  <c r="T16" i="1" l="1"/>
  <c r="Q15" i="1"/>
  <c r="T14" i="1"/>
  <c r="T13" i="1"/>
  <c r="Q11" i="1"/>
  <c r="T11" i="1" s="1"/>
  <c r="Q10" i="1"/>
  <c r="R10" i="1" l="1"/>
  <c r="T10" i="1" s="1"/>
  <c r="T15" i="1"/>
  <c r="V15" i="1"/>
  <c r="T12" i="1"/>
</calcChain>
</file>

<file path=xl/sharedStrings.xml><?xml version="1.0" encoding="utf-8"?>
<sst xmlns="http://schemas.openxmlformats.org/spreadsheetml/2006/main" count="142" uniqueCount="94">
  <si>
    <t>UNIDADE: SECRETARIA DE VIAÇÃO, OBRAS E URBANISMO</t>
  </si>
  <si>
    <t>OBRA OU SERVIÇO</t>
  </si>
  <si>
    <t>DESPESAS NO EXERCÍCIO</t>
  </si>
  <si>
    <t>VALOR  PAGO ACUMULADO NA OBRA OU SERVIÇO (R$)</t>
  </si>
  <si>
    <t>SITUAÇÃO</t>
  </si>
  <si>
    <t>PORCENTAGEM DE EXECUÇÃO</t>
  </si>
  <si>
    <t>MODALIDADE / Nº LICITAÇÃO</t>
  </si>
  <si>
    <t>IDENTIFICAÇÃO DA OBRA, SERVIÇO OU AQUISIÇÃO</t>
  </si>
  <si>
    <t>CONVÊNIO</t>
  </si>
  <si>
    <t>CONTRATADO</t>
  </si>
  <si>
    <t>CONTRATO</t>
  </si>
  <si>
    <t>ADITIVO</t>
  </si>
  <si>
    <t>NATUREZA DA DESPESA</t>
  </si>
  <si>
    <t>VALOR MEDIDO ACUMULADO</t>
  </si>
  <si>
    <t>Nº</t>
  </si>
  <si>
    <t>CONCEDENTE</t>
  </si>
  <si>
    <t>REPASSE
(R$)</t>
  </si>
  <si>
    <t>CONTRAPARTIDA (R$)</t>
  </si>
  <si>
    <t>CNPJ/CPF</t>
  </si>
  <si>
    <t>RAZÃO SOCIAL</t>
  </si>
  <si>
    <t>DATA INÍCIO</t>
  </si>
  <si>
    <t>PRAZO</t>
  </si>
  <si>
    <t>VALOR CONTRATADO (R$)</t>
  </si>
  <si>
    <t>DATA CONCLUSÃO / PARALISAÇÃO</t>
  </si>
  <si>
    <t>PRAZO ADITADO</t>
  </si>
  <si>
    <t>VALOR ADITADO ACUMULADO (R$)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</si>
  <si>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</si>
  <si>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</si>
  <si>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</si>
  <si>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</si>
  <si>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</si>
  <si>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</si>
  <si>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</si>
  <si>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</si>
  <si>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</si>
  <si>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</si>
  <si>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</si>
  <si>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</si>
  <si>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</si>
  <si>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</si>
  <si>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</si>
  <si>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</si>
  <si>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</si>
  <si>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(24)</t>
  </si>
  <si>
    <t>(25)</t>
  </si>
  <si>
    <t>-</t>
  </si>
  <si>
    <t>TP 002/2019</t>
  </si>
  <si>
    <t>REFORMA E REVITALIZAÇÃO DO ESTADIO DR. PAULO VIANA DE QUEIROZ (LOTE II)</t>
  </si>
  <si>
    <t>17.331.335/0001-95</t>
  </si>
  <si>
    <t xml:space="preserve">C&amp;M CONSTRUTORA E PRESTADORA </t>
  </si>
  <si>
    <t>039/2019</t>
  </si>
  <si>
    <t>120 dias</t>
  </si>
  <si>
    <t>90 dias</t>
  </si>
  <si>
    <t>AMPLIAÇÃO E ADEQUAÇÃO DA UNIDADE MISTA DE SAÚDE BERENICE GOMES CORREA</t>
  </si>
  <si>
    <t>TP 001/2021 - SAÚDE</t>
  </si>
  <si>
    <t>21.591.562/0001-27</t>
  </si>
  <si>
    <t>A.D.S. CONSTRUTORA LTDA - ME</t>
  </si>
  <si>
    <t>Em andamento</t>
  </si>
  <si>
    <t>CONTRATAÇÃO DE EMPRESA DE ENGENHARIA PARA RECUPERAÇÃO DO ACESSO A CIDADE NA RUA BARÃO DE ITAMBÉ, ONDE SERÁ RECUPERADO O TREVO DE ENTRADA, A RUA BARÃO DE ITAMBÉ E A PASSAGEM MOLHADA DA MESMA</t>
  </si>
  <si>
    <t>TP 005/2021</t>
  </si>
  <si>
    <t>FEM</t>
  </si>
  <si>
    <t>GOV DO ESTADO</t>
  </si>
  <si>
    <t>03.671.887/0001-38</t>
  </si>
  <si>
    <t>CONSTRUTORA SANTA LEONOR LTDA - EPP</t>
  </si>
  <si>
    <t>TP 008/2021 - EDUCAÇÃO</t>
  </si>
  <si>
    <t xml:space="preserve">AMPLIAÇÃO E REFORMA DA ESCOLA MUNICIPAL SEVERINA DE MELO FREIRE </t>
  </si>
  <si>
    <t>22.594.155/0001-36</t>
  </si>
  <si>
    <t>GLIDDEN EMPREENDIMENTOS E LOCAÇÕES EIRELLI-EPP</t>
  </si>
  <si>
    <t>091/2021</t>
  </si>
  <si>
    <t>150 dias</t>
  </si>
  <si>
    <t>050/2021</t>
  </si>
  <si>
    <t>030/2021</t>
  </si>
  <si>
    <t>TP 006/2021</t>
  </si>
  <si>
    <t xml:space="preserve">EXECUÇÃO DE PAVIMENTAÇÃO EM PARALELEPÍPEDO DE DIVERSAS RUAS </t>
  </si>
  <si>
    <t>084/2021</t>
  </si>
  <si>
    <t xml:space="preserve">150 dias </t>
  </si>
  <si>
    <t>PREGÃO 018/2021 - EDUCAÇÃO</t>
  </si>
  <si>
    <t>MANUTENÇÃO PREDIAL E REFORMAS COM FORNECIMENTO DE TODOS OS MATERIAIS, EQUIPAMENTOS E MÃO DE OBRA</t>
  </si>
  <si>
    <t>concluida</t>
  </si>
  <si>
    <t>MAPA DEMONSTRATIVO DE OBRAS E SERVIÇOS DE ENGENHARIA REALIZADAS NO EXERCÍCIO 2022</t>
  </si>
  <si>
    <t>12 meses</t>
  </si>
  <si>
    <t>TP 002/2021</t>
  </si>
  <si>
    <t>EXECUÇÃO DA POLICLINICA MUNICIPAL</t>
  </si>
  <si>
    <t>005/2022</t>
  </si>
  <si>
    <t>Claudionor Manoel de Oliveira, Mat. 608-4,                           Secretário de Obras</t>
  </si>
  <si>
    <t>EXERCÍCIO: 2022</t>
  </si>
  <si>
    <t>PERÍODO REFERENCIAL: ANUAL/2022</t>
  </si>
  <si>
    <t>UNIDADE ORÇAMENTÁRIA:  SECRETARIA DE VIAÇÃO, OBRAS E URBANISMO</t>
  </si>
  <si>
    <t>UNIDADE ORÇAMENTÁRIA: SECRETARIA DE VIAÇÃO, OBRAS E URBANISMO</t>
  </si>
  <si>
    <t>Maria Eduarda Bernardo de Andrade Barbosa, 1819121828,                                               Engenheira Secretaria de Obras</t>
  </si>
  <si>
    <t>Concluída 09/05/2022</t>
  </si>
  <si>
    <t>270 dias</t>
  </si>
  <si>
    <t>360 dias</t>
  </si>
  <si>
    <t>Declaramos que as informações contidas nesta planilha são fidedignas e estão atualizadas até esta data 12/12/2022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</si>
</sst>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 &quot;[$R$-416]#,##0.00&quot; &quot;;&quot;-&quot;[$R$-416]#,##0.00&quot; &quot;;&quot; &quot;[$R$-416]&quot;-&quot;00&quot; &quot;;&quot; &quot;@&quot; &quot;"/>
    <numFmt numFmtId="165" formatCode="[$-416]d/m/yyyy"/>
    <numFmt numFmtId="166" formatCode="[$R$-416]&quot; &quot;#,##0.00;[Red]&quot;-&quot;[$R$-416]&quot; &quot;#,##0.00"/>
    <numFmt numFmtId="167" formatCode="&quot;R$&quot;\ #,##0.00"/>
    <numFmt numFmtId="168" formatCode="[$R$-416]\ #,##0.00"/>
  </numFmts>
  <fonts count="15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i/>
      <sz val="16"/>
      <color rgb="FF000000"/>
      <name val="Calibri"/>
      <family val="2"/>
    </font>
    <font>
      <sz val="10"/>
      <color rgb="FF000000"/>
      <name val="Arial"/>
      <family val="2"/>
    </font>
    <font>
      <b/>
      <i/>
      <u/>
      <sz val="11"/>
      <color rgb="FF000000"/>
      <name val="Calibri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8"/>
      <name val="Calibri"/>
      <family val="2"/>
    </font>
    <font>
      <b/>
      <sz val="16"/>
      <color rgb="FF000000"/>
      <name val="Arial"/>
      <family val="2"/>
    </font>
    <font>
      <sz val="16"/>
      <color rgb="FF000000"/>
      <name val="Calibri"/>
      <family val="2"/>
    </font>
    <font>
      <sz val="16"/>
      <color rgb="FF000000"/>
      <name val="Arial"/>
      <family val="2"/>
    </font>
    <font>
      <sz val="10.5"/>
      <color theme="1"/>
      <name val="Arial"/>
      <family val="2"/>
    </font>
    <font>
      <sz val="20"/>
      <color rgb="FF000000"/>
      <name val="Arial"/>
      <family val="2"/>
    </font>
    <font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4" fillId="0" borderId="0" applyNumberFormat="0" applyBorder="0" applyProtection="0"/>
    <xf numFmtId="166" fontId="4" fillId="0" borderId="0" applyBorder="0" applyProtection="0"/>
  </cellStyleXfs>
  <cellXfs count="71">
    <xf numFmtId="0" fontId="0" fillId="0" borderId="0" xfId="0"/>
    <xf numFmtId="0" fontId="5" fillId="0" borderId="0" xfId="5" applyFont="1" applyFill="1" applyAlignment="1">
      <alignment vertical="top" wrapText="1"/>
    </xf>
    <xf numFmtId="0" fontId="6" fillId="0" borderId="0" xfId="5" applyFont="1" applyFill="1" applyAlignment="1">
      <alignment vertical="top" wrapText="1"/>
    </xf>
    <xf numFmtId="0" fontId="3" fillId="0" borderId="0" xfId="5" applyFont="1" applyFill="1" applyAlignment="1">
      <alignment vertical="top" wrapText="1"/>
    </xf>
    <xf numFmtId="0" fontId="7" fillId="0" borderId="0" xfId="5" applyFont="1" applyFill="1" applyAlignment="1">
      <alignment vertical="center" wrapText="1"/>
    </xf>
    <xf numFmtId="0" fontId="0" fillId="0" borderId="0" xfId="0" applyFill="1"/>
    <xf numFmtId="4" fontId="7" fillId="0" borderId="0" xfId="5" applyNumberFormat="1" applyFont="1" applyFill="1" applyAlignment="1">
      <alignment vertical="center" wrapText="1"/>
    </xf>
    <xf numFmtId="0" fontId="7" fillId="0" borderId="0" xfId="5" applyFont="1" applyFill="1" applyAlignment="1">
      <alignment horizontal="center" vertical="top" wrapText="1"/>
    </xf>
    <xf numFmtId="0" fontId="7" fillId="0" borderId="0" xfId="5" applyFont="1" applyFill="1" applyAlignment="1">
      <alignment horizontal="left" vertical="top"/>
    </xf>
    <xf numFmtId="0" fontId="7" fillId="0" borderId="0" xfId="5" applyFont="1" applyFill="1" applyAlignment="1">
      <alignment horizontal="left" vertical="top" wrapText="1"/>
    </xf>
    <xf numFmtId="0" fontId="3" fillId="0" borderId="0" xfId="5" applyFont="1" applyFill="1" applyAlignment="1"/>
    <xf numFmtId="0" fontId="0" fillId="0" borderId="0" xfId="0"/>
    <xf numFmtId="0" fontId="11" fillId="0" borderId="1" xfId="5" applyFont="1" applyFill="1" applyBorder="1" applyAlignment="1">
      <alignment horizontal="center" vertical="top"/>
    </xf>
    <xf numFmtId="0" fontId="11" fillId="0" borderId="2" xfId="5" applyFont="1" applyFill="1" applyBorder="1" applyAlignment="1">
      <alignment horizontal="center" vertical="top"/>
    </xf>
    <xf numFmtId="0" fontId="9" fillId="0" borderId="2" xfId="5" applyFont="1" applyFill="1" applyBorder="1" applyAlignment="1">
      <alignment horizontal="center" vertical="top"/>
    </xf>
    <xf numFmtId="0" fontId="11" fillId="0" borderId="2" xfId="5" applyFont="1" applyFill="1" applyBorder="1" applyAlignment="1">
      <alignment horizontal="center" vertical="top" wrapText="1"/>
    </xf>
    <xf numFmtId="0" fontId="10" fillId="0" borderId="3" xfId="0" applyFont="1" applyBorder="1"/>
    <xf numFmtId="0" fontId="9" fillId="0" borderId="4" xfId="5" applyFont="1" applyFill="1" applyBorder="1" applyAlignment="1">
      <alignment vertical="center" wrapText="1"/>
    </xf>
    <xf numFmtId="0" fontId="9" fillId="0" borderId="4" xfId="5" applyFont="1" applyFill="1" applyBorder="1" applyAlignment="1">
      <alignment vertical="top" wrapText="1"/>
    </xf>
    <xf numFmtId="0" fontId="10" fillId="0" borderId="4" xfId="0" applyFont="1" applyBorder="1"/>
    <xf numFmtId="0" fontId="9" fillId="0" borderId="4" xfId="5" applyFont="1" applyFill="1" applyBorder="1" applyAlignment="1">
      <alignment horizontal="left" vertical="top"/>
    </xf>
    <xf numFmtId="0" fontId="11" fillId="0" borderId="4" xfId="5" applyFont="1" applyFill="1" applyBorder="1" applyAlignment="1">
      <alignment horizontal="left" vertical="top" wrapText="1"/>
    </xf>
    <xf numFmtId="0" fontId="9" fillId="0" borderId="4" xfId="5" applyFont="1" applyFill="1" applyBorder="1" applyAlignment="1">
      <alignment horizontal="center" vertical="top" wrapText="1"/>
    </xf>
    <xf numFmtId="0" fontId="11" fillId="0" borderId="4" xfId="5" applyFont="1" applyFill="1" applyBorder="1" applyAlignment="1">
      <alignment horizontal="center" vertical="top" wrapText="1"/>
    </xf>
    <xf numFmtId="0" fontId="11" fillId="0" borderId="4" xfId="5" applyFont="1" applyFill="1" applyBorder="1" applyAlignment="1">
      <alignment vertical="top" wrapText="1"/>
    </xf>
    <xf numFmtId="0" fontId="9" fillId="0" borderId="4" xfId="5" applyFont="1" applyFill="1" applyBorder="1" applyAlignment="1">
      <alignment horizontal="center" vertical="center" wrapText="1"/>
    </xf>
    <xf numFmtId="0" fontId="11" fillId="0" borderId="4" xfId="5" applyFont="1" applyFill="1" applyBorder="1" applyAlignment="1">
      <alignment horizontal="center" vertical="center" wrapText="1"/>
    </xf>
    <xf numFmtId="0" fontId="11" fillId="0" borderId="4" xfId="5" applyFont="1" applyFill="1" applyBorder="1" applyAlignment="1">
      <alignment horizontal="left" vertical="center" wrapText="1"/>
    </xf>
    <xf numFmtId="4" fontId="11" fillId="0" borderId="4" xfId="5" applyNumberFormat="1" applyFont="1" applyFill="1" applyBorder="1" applyAlignment="1">
      <alignment horizontal="center" vertical="center" wrapText="1"/>
    </xf>
    <xf numFmtId="14" fontId="11" fillId="0" borderId="4" xfId="5" applyNumberFormat="1" applyFont="1" applyFill="1" applyBorder="1" applyAlignment="1">
      <alignment horizontal="center" vertical="center" wrapText="1"/>
    </xf>
    <xf numFmtId="164" fontId="11" fillId="0" borderId="4" xfId="1" applyFont="1" applyFill="1" applyBorder="1" applyAlignment="1">
      <alignment horizontal="center" vertical="center" wrapText="1"/>
    </xf>
    <xf numFmtId="9" fontId="11" fillId="0" borderId="4" xfId="2" applyFont="1" applyFill="1" applyBorder="1" applyAlignment="1">
      <alignment horizontal="center" vertical="center" wrapText="1"/>
    </xf>
    <xf numFmtId="0" fontId="11" fillId="2" borderId="4" xfId="5" applyFont="1" applyFill="1" applyBorder="1" applyAlignment="1">
      <alignment horizontal="center" vertical="center" wrapText="1"/>
    </xf>
    <xf numFmtId="167" fontId="11" fillId="0" borderId="4" xfId="5" applyNumberFormat="1" applyFont="1" applyFill="1" applyBorder="1" applyAlignment="1">
      <alignment horizontal="center" vertical="center" wrapText="1"/>
    </xf>
    <xf numFmtId="14" fontId="11" fillId="0" borderId="4" xfId="5" applyNumberFormat="1" applyFont="1" applyFill="1" applyBorder="1" applyAlignment="1">
      <alignment horizontal="center" vertical="top" wrapText="1"/>
    </xf>
    <xf numFmtId="4" fontId="11" fillId="0" borderId="4" xfId="5" applyNumberFormat="1" applyFont="1" applyFill="1" applyBorder="1" applyAlignment="1">
      <alignment horizontal="center" vertical="top" wrapText="1"/>
    </xf>
    <xf numFmtId="0" fontId="10" fillId="0" borderId="4" xfId="0" applyFont="1" applyFill="1" applyBorder="1"/>
    <xf numFmtId="0" fontId="11" fillId="0" borderId="4" xfId="5" applyFont="1" applyFill="1" applyBorder="1" applyAlignment="1">
      <alignment horizontal="center" vertical="top"/>
    </xf>
    <xf numFmtId="9" fontId="11" fillId="0" borderId="4" xfId="5" applyNumberFormat="1" applyFont="1" applyFill="1" applyBorder="1" applyAlignment="1">
      <alignment horizontal="center" vertical="center" wrapText="1"/>
    </xf>
    <xf numFmtId="4" fontId="11" fillId="0" borderId="4" xfId="5" applyNumberFormat="1" applyFont="1" applyFill="1" applyBorder="1" applyAlignment="1">
      <alignment vertical="center" wrapText="1"/>
    </xf>
    <xf numFmtId="0" fontId="11" fillId="0" borderId="4" xfId="5" applyFont="1" applyFill="1" applyBorder="1" applyAlignment="1">
      <alignment horizontal="left" vertical="top"/>
    </xf>
    <xf numFmtId="14" fontId="11" fillId="0" borderId="4" xfId="5" applyNumberFormat="1" applyFont="1" applyFill="1" applyBorder="1" applyAlignment="1">
      <alignment horizontal="left" vertical="top" wrapText="1"/>
    </xf>
    <xf numFmtId="165" fontId="11" fillId="0" borderId="4" xfId="5" applyNumberFormat="1" applyFont="1" applyFill="1" applyBorder="1" applyAlignment="1">
      <alignment horizontal="center" vertical="top"/>
    </xf>
    <xf numFmtId="0" fontId="11" fillId="0" borderId="5" xfId="5" applyFont="1" applyFill="1" applyBorder="1" applyAlignment="1">
      <alignment horizontal="center" vertical="top"/>
    </xf>
    <xf numFmtId="0" fontId="11" fillId="0" borderId="5" xfId="5" applyFont="1" applyFill="1" applyBorder="1" applyAlignment="1">
      <alignment horizontal="left" vertical="top" wrapText="1"/>
    </xf>
    <xf numFmtId="0" fontId="10" fillId="0" borderId="5" xfId="0" applyFont="1" applyBorder="1"/>
    <xf numFmtId="0" fontId="11" fillId="0" borderId="0" xfId="5" applyFont="1" applyFill="1" applyBorder="1" applyAlignment="1">
      <alignment horizontal="center" vertical="top"/>
    </xf>
    <xf numFmtId="0" fontId="11" fillId="0" borderId="0" xfId="5" applyFont="1" applyFill="1" applyBorder="1" applyAlignment="1">
      <alignment vertical="top"/>
    </xf>
    <xf numFmtId="0" fontId="10" fillId="0" borderId="0" xfId="0" applyFont="1" applyBorder="1"/>
    <xf numFmtId="0" fontId="11" fillId="0" borderId="0" xfId="5" applyFont="1" applyFill="1" applyBorder="1" applyAlignment="1">
      <alignment vertical="top" wrapText="1"/>
    </xf>
    <xf numFmtId="0" fontId="11" fillId="0" borderId="0" xfId="5" applyFont="1" applyFill="1" applyBorder="1" applyAlignment="1">
      <alignment horizontal="center" vertical="center" wrapText="1"/>
    </xf>
    <xf numFmtId="0" fontId="10" fillId="0" borderId="0" xfId="0" applyFont="1" applyBorder="1" applyAlignment="1">
      <alignment wrapText="1"/>
    </xf>
    <xf numFmtId="167" fontId="11" fillId="0" borderId="6" xfId="0" applyNumberFormat="1" applyFont="1" applyBorder="1" applyAlignment="1">
      <alignment horizontal="center" vertical="center"/>
    </xf>
    <xf numFmtId="167" fontId="11" fillId="0" borderId="4" xfId="0" applyNumberFormat="1" applyFont="1" applyBorder="1" applyAlignment="1">
      <alignment horizontal="center" vertical="center"/>
    </xf>
    <xf numFmtId="167" fontId="11" fillId="0" borderId="10" xfId="0" applyNumberFormat="1" applyFont="1" applyBorder="1" applyAlignment="1">
      <alignment horizontal="center" vertical="center"/>
    </xf>
    <xf numFmtId="0" fontId="11" fillId="0" borderId="4" xfId="5" applyFont="1" applyFill="1" applyBorder="1" applyAlignment="1">
      <alignment horizontal="center" vertical="center" wrapText="1"/>
    </xf>
    <xf numFmtId="0" fontId="11" fillId="2" borderId="4" xfId="5" applyFont="1" applyFill="1" applyBorder="1" applyAlignment="1">
      <alignment horizontal="left" vertical="center" wrapText="1"/>
    </xf>
    <xf numFmtId="168" fontId="0" fillId="0" borderId="0" xfId="0" applyNumberFormat="1" applyFill="1"/>
    <xf numFmtId="0" fontId="9" fillId="0" borderId="4" xfId="5" applyFont="1" applyFill="1" applyBorder="1" applyAlignment="1">
      <alignment horizontal="right" vertical="center" wrapText="1"/>
    </xf>
    <xf numFmtId="0" fontId="9" fillId="0" borderId="4" xfId="5" applyFont="1" applyFill="1" applyBorder="1" applyAlignment="1">
      <alignment horizontal="left" vertical="top" wrapText="1"/>
    </xf>
    <xf numFmtId="0" fontId="11" fillId="0" borderId="4" xfId="5" applyFont="1" applyFill="1" applyBorder="1" applyAlignment="1">
      <alignment horizontal="center" vertical="center" wrapText="1"/>
    </xf>
    <xf numFmtId="0" fontId="11" fillId="0" borderId="0" xfId="5" applyFont="1" applyFill="1" applyBorder="1" applyAlignment="1">
      <alignment horizontal="center" vertical="top"/>
    </xf>
    <xf numFmtId="0" fontId="9" fillId="0" borderId="4" xfId="5" applyFont="1" applyFill="1" applyBorder="1" applyAlignment="1">
      <alignment horizontal="center" vertical="center" wrapText="1"/>
    </xf>
    <xf numFmtId="4" fontId="12" fillId="0" borderId="0" xfId="0" applyNumberFormat="1" applyFont="1" applyBorder="1" applyAlignment="1">
      <alignment horizontal="center" vertical="center" wrapText="1"/>
    </xf>
    <xf numFmtId="0" fontId="11" fillId="0" borderId="7" xfId="5" applyFont="1" applyFill="1" applyBorder="1" applyAlignment="1">
      <alignment horizontal="left" vertical="top" wrapText="1"/>
    </xf>
    <xf numFmtId="0" fontId="11" fillId="0" borderId="8" xfId="5" applyFont="1" applyFill="1" applyBorder="1" applyAlignment="1">
      <alignment horizontal="left" vertical="top" wrapText="1"/>
    </xf>
    <xf numFmtId="0" fontId="11" fillId="0" borderId="9" xfId="5" applyFont="1" applyFill="1" applyBorder="1" applyAlignment="1">
      <alignment horizontal="left" vertical="top" wrapText="1"/>
    </xf>
    <xf numFmtId="0" fontId="13" fillId="0" borderId="0" xfId="5" applyFont="1" applyFill="1" applyBorder="1" applyAlignment="1">
      <alignment horizontal="center" wrapText="1"/>
    </xf>
    <xf numFmtId="0" fontId="11" fillId="0" borderId="0" xfId="5" applyFont="1" applyFill="1" applyBorder="1" applyAlignment="1">
      <alignment horizontal="center" vertical="top" wrapText="1"/>
    </xf>
    <xf numFmtId="0" fontId="11" fillId="0" borderId="0" xfId="5" applyFont="1" applyFill="1" applyBorder="1" applyAlignment="1">
      <alignment horizontal="center" vertical="center" wrapText="1"/>
    </xf>
    <xf numFmtId="0" fontId="14" fillId="0" borderId="0" xfId="5" applyFont="1" applyFill="1" applyBorder="1" applyAlignment="1">
      <alignment horizontal="center" wrapText="1"/>
    </xf>
  </cellXfs>
  <cellStyles count="8">
    <cellStyle name="Heading" xfId="3"/>
    <cellStyle name="Heading1" xfId="4"/>
    <cellStyle name="Moeda" xfId="1" builtinId="4" customBuiltin="1"/>
    <cellStyle name="Normal" xfId="0" builtinId="0" customBuiltin="1"/>
    <cellStyle name="Normal 2" xfId="5"/>
    <cellStyle name="Porcentagem" xfId="2" builtinId="5" customBuiltin="1"/>
    <cellStyle name="Result" xfId="6"/>
    <cellStyle name="Result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tabSelected="1" view="pageBreakPreview" zoomScale="50" zoomScaleNormal="100" zoomScaleSheetLayoutView="50" workbookViewId="0">
      <selection activeCell="O15" sqref="O15"/>
    </sheetView>
  </sheetViews>
  <sheetFormatPr defaultColWidth="9.5703125" defaultRowHeight="12.75" x14ac:dyDescent="0.2"/>
  <cols>
    <col min="1" max="1" width="22.5703125" style="10" customWidth="1"/>
    <col min="2" max="2" width="44.140625" style="10" customWidth="1"/>
    <col min="3" max="3" width="47.85546875" style="10" customWidth="1"/>
    <col min="4" max="4" width="23.140625" style="10" customWidth="1"/>
    <col min="5" max="5" width="19.7109375" style="10" customWidth="1"/>
    <col min="6" max="6" width="27.140625" style="10" customWidth="1"/>
    <col min="7" max="7" width="18.28515625" style="10" customWidth="1"/>
    <col min="8" max="8" width="32.140625" style="10" customWidth="1"/>
    <col min="9" max="9" width="16.85546875" style="10" customWidth="1"/>
    <col min="10" max="10" width="22.140625" style="10" customWidth="1"/>
    <col min="11" max="11" width="12.5703125" style="10" customWidth="1"/>
    <col min="12" max="12" width="49.140625" style="10" bestFit="1" customWidth="1"/>
    <col min="13" max="13" width="23.5703125" style="10" customWidth="1"/>
    <col min="14" max="14" width="15.7109375" style="10" customWidth="1"/>
    <col min="15" max="15" width="23.28515625" style="10" customWidth="1"/>
    <col min="16" max="16" width="17.28515625" style="10" customWidth="1"/>
    <col min="17" max="17" width="24.85546875" style="10" customWidth="1"/>
    <col min="18" max="18" width="25" style="10" customWidth="1"/>
    <col min="19" max="19" width="19" style="10" customWidth="1"/>
    <col min="20" max="20" width="26.5703125" style="10" customWidth="1"/>
    <col min="21" max="21" width="9.5703125" style="10" customWidth="1"/>
    <col min="22" max="22" width="14" style="10" bestFit="1" customWidth="1"/>
    <col min="23" max="16384" width="9.5703125" style="10"/>
  </cols>
  <sheetData>
    <row r="1" spans="1:22" s="1" customFormat="1" ht="85.5" customHeight="1" x14ac:dyDescent="0.25">
      <c r="A1" s="58" t="s">
        <v>79</v>
      </c>
      <c r="B1" s="58"/>
      <c r="C1" s="58"/>
      <c r="D1" s="58"/>
      <c r="E1" s="58"/>
      <c r="F1" s="58"/>
      <c r="G1" s="58"/>
      <c r="H1" s="58"/>
      <c r="I1" s="17"/>
      <c r="J1" s="58" t="s">
        <v>79</v>
      </c>
      <c r="K1" s="58"/>
      <c r="L1" s="58"/>
      <c r="M1" s="58"/>
      <c r="N1" s="58"/>
      <c r="O1" s="58"/>
      <c r="P1" s="58"/>
      <c r="Q1" s="58"/>
      <c r="R1" s="58"/>
      <c r="S1" s="58"/>
      <c r="T1" s="18"/>
    </row>
    <row r="2" spans="1:22" customFormat="1" ht="21" x14ac:dyDescent="0.3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2" s="2" customFormat="1" ht="18.75" customHeight="1" x14ac:dyDescent="0.25">
      <c r="A3" s="20" t="s">
        <v>0</v>
      </c>
      <c r="B3" s="20"/>
      <c r="C3" s="21"/>
      <c r="D3" s="22"/>
      <c r="E3" s="22"/>
      <c r="F3" s="22"/>
      <c r="G3" s="59" t="s">
        <v>85</v>
      </c>
      <c r="H3" s="59"/>
      <c r="I3" s="21"/>
      <c r="J3" s="20" t="s">
        <v>0</v>
      </c>
      <c r="K3" s="20"/>
      <c r="L3" s="21"/>
      <c r="M3" s="22"/>
      <c r="N3" s="22"/>
      <c r="O3" s="22"/>
      <c r="P3" s="18"/>
      <c r="Q3" s="18"/>
      <c r="R3" s="59"/>
      <c r="S3" s="59"/>
      <c r="T3" s="18"/>
    </row>
    <row r="4" spans="1:22" customFormat="1" ht="18.75" customHeight="1" x14ac:dyDescent="0.35">
      <c r="A4" s="59" t="s">
        <v>87</v>
      </c>
      <c r="B4" s="59"/>
      <c r="C4" s="59"/>
      <c r="D4" s="59"/>
      <c r="E4" s="22"/>
      <c r="F4" s="22"/>
      <c r="G4" s="59" t="s">
        <v>86</v>
      </c>
      <c r="H4" s="59"/>
      <c r="I4" s="59"/>
      <c r="J4" s="59" t="s">
        <v>88</v>
      </c>
      <c r="K4" s="59"/>
      <c r="L4" s="59"/>
      <c r="M4" s="59"/>
      <c r="N4" s="59"/>
      <c r="O4" s="59"/>
      <c r="P4" s="59"/>
      <c r="Q4" s="19"/>
      <c r="R4" s="59"/>
      <c r="S4" s="59"/>
      <c r="T4" s="19"/>
    </row>
    <row r="5" spans="1:22" s="3" customFormat="1" ht="20.25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4"/>
    </row>
    <row r="6" spans="1:22" s="4" customFormat="1" ht="27.75" customHeight="1" x14ac:dyDescent="0.25">
      <c r="A6" s="62" t="s">
        <v>1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25"/>
      <c r="O6" s="25"/>
      <c r="P6" s="62" t="s">
        <v>2</v>
      </c>
      <c r="Q6" s="62"/>
      <c r="R6" s="60" t="s">
        <v>3</v>
      </c>
      <c r="S6" s="60" t="s">
        <v>4</v>
      </c>
      <c r="T6" s="60" t="s">
        <v>5</v>
      </c>
    </row>
    <row r="7" spans="1:22" customFormat="1" ht="27.75" customHeight="1" x14ac:dyDescent="0.25">
      <c r="A7" s="60" t="s">
        <v>6</v>
      </c>
      <c r="B7" s="60" t="s">
        <v>7</v>
      </c>
      <c r="C7" s="60" t="s">
        <v>8</v>
      </c>
      <c r="D7" s="60"/>
      <c r="E7" s="60"/>
      <c r="F7" s="60"/>
      <c r="G7" s="60" t="s">
        <v>9</v>
      </c>
      <c r="H7" s="60"/>
      <c r="I7" s="60" t="s">
        <v>10</v>
      </c>
      <c r="J7" s="60"/>
      <c r="K7" s="60"/>
      <c r="L7" s="60"/>
      <c r="M7" s="60"/>
      <c r="N7" s="60" t="s">
        <v>11</v>
      </c>
      <c r="O7" s="60"/>
      <c r="P7" s="60" t="s">
        <v>12</v>
      </c>
      <c r="Q7" s="60" t="s">
        <v>13</v>
      </c>
      <c r="R7" s="60"/>
      <c r="S7" s="60"/>
      <c r="T7" s="60"/>
    </row>
    <row r="8" spans="1:22" customFormat="1" ht="75.75" customHeight="1" x14ac:dyDescent="0.25">
      <c r="A8" s="60"/>
      <c r="B8" s="60"/>
      <c r="C8" s="26" t="s">
        <v>14</v>
      </c>
      <c r="D8" s="26" t="s">
        <v>15</v>
      </c>
      <c r="E8" s="26" t="s">
        <v>16</v>
      </c>
      <c r="F8" s="26" t="s">
        <v>17</v>
      </c>
      <c r="G8" s="26" t="s">
        <v>18</v>
      </c>
      <c r="H8" s="26" t="s">
        <v>19</v>
      </c>
      <c r="I8" s="26" t="s">
        <v>14</v>
      </c>
      <c r="J8" s="26" t="s">
        <v>20</v>
      </c>
      <c r="K8" s="26" t="s">
        <v>21</v>
      </c>
      <c r="L8" s="26" t="s">
        <v>22</v>
      </c>
      <c r="M8" s="26" t="s">
        <v>23</v>
      </c>
      <c r="N8" s="26" t="s">
        <v>24</v>
      </c>
      <c r="O8" s="26" t="s">
        <v>25</v>
      </c>
      <c r="P8" s="60"/>
      <c r="Q8" s="60"/>
      <c r="R8" s="60"/>
      <c r="S8" s="60"/>
      <c r="T8" s="60"/>
    </row>
    <row r="9" spans="1:22" customFormat="1" ht="20.25" x14ac:dyDescent="0.25">
      <c r="A9" s="23" t="s">
        <v>26</v>
      </c>
      <c r="B9" s="23" t="s">
        <v>27</v>
      </c>
      <c r="C9" s="23" t="s">
        <v>28</v>
      </c>
      <c r="D9" s="23" t="s">
        <v>29</v>
      </c>
      <c r="E9" s="23" t="s">
        <v>30</v>
      </c>
      <c r="F9" s="23" t="s">
        <v>31</v>
      </c>
      <c r="G9" s="23" t="s">
        <v>32</v>
      </c>
      <c r="H9" s="23" t="s">
        <v>33</v>
      </c>
      <c r="I9" s="23" t="s">
        <v>34</v>
      </c>
      <c r="J9" s="23" t="s">
        <v>35</v>
      </c>
      <c r="K9" s="23" t="s">
        <v>36</v>
      </c>
      <c r="L9" s="23" t="s">
        <v>37</v>
      </c>
      <c r="M9" s="23" t="s">
        <v>38</v>
      </c>
      <c r="N9" s="23" t="s">
        <v>39</v>
      </c>
      <c r="O9" s="23" t="s">
        <v>40</v>
      </c>
      <c r="P9" s="23" t="s">
        <v>41</v>
      </c>
      <c r="Q9" s="23" t="s">
        <v>42</v>
      </c>
      <c r="R9" s="23" t="s">
        <v>43</v>
      </c>
      <c r="S9" s="23" t="s">
        <v>44</v>
      </c>
      <c r="T9" s="23">
        <v>26</v>
      </c>
    </row>
    <row r="10" spans="1:22" s="4" customFormat="1" ht="113.25" customHeight="1" x14ac:dyDescent="0.25">
      <c r="A10" s="26" t="s">
        <v>46</v>
      </c>
      <c r="B10" s="27" t="s">
        <v>47</v>
      </c>
      <c r="C10" s="26" t="s">
        <v>45</v>
      </c>
      <c r="D10" s="26" t="s">
        <v>45</v>
      </c>
      <c r="E10" s="28" t="s">
        <v>45</v>
      </c>
      <c r="F10" s="28" t="s">
        <v>45</v>
      </c>
      <c r="G10" s="26" t="s">
        <v>48</v>
      </c>
      <c r="H10" s="26" t="s">
        <v>49</v>
      </c>
      <c r="I10" s="26" t="s">
        <v>50</v>
      </c>
      <c r="J10" s="29">
        <v>44522</v>
      </c>
      <c r="K10" s="26" t="s">
        <v>51</v>
      </c>
      <c r="L10" s="30">
        <v>141049.87</v>
      </c>
      <c r="M10" s="29" t="s">
        <v>90</v>
      </c>
      <c r="N10" s="26" t="s">
        <v>52</v>
      </c>
      <c r="O10" s="30">
        <v>63825.34</v>
      </c>
      <c r="P10" s="26"/>
      <c r="Q10" s="30">
        <f>L10+O10</f>
        <v>204875.21</v>
      </c>
      <c r="R10" s="28">
        <f>Q10</f>
        <v>204875.21</v>
      </c>
      <c r="S10" s="26" t="s">
        <v>78</v>
      </c>
      <c r="T10" s="31">
        <f t="shared" ref="T10:T16" si="0">R10/Q10</f>
        <v>1</v>
      </c>
      <c r="U10" s="6"/>
    </row>
    <row r="11" spans="1:22" s="5" customFormat="1" ht="264.75" customHeight="1" x14ac:dyDescent="0.25">
      <c r="A11" s="26" t="s">
        <v>59</v>
      </c>
      <c r="B11" s="27" t="s">
        <v>58</v>
      </c>
      <c r="C11" s="26" t="s">
        <v>60</v>
      </c>
      <c r="D11" s="26" t="s">
        <v>61</v>
      </c>
      <c r="E11" s="28">
        <v>200000</v>
      </c>
      <c r="F11" s="28">
        <v>229630.35</v>
      </c>
      <c r="G11" s="26" t="s">
        <v>62</v>
      </c>
      <c r="H11" s="26" t="s">
        <v>63</v>
      </c>
      <c r="I11" s="32" t="s">
        <v>70</v>
      </c>
      <c r="J11" s="29">
        <v>44800</v>
      </c>
      <c r="K11" s="26" t="s">
        <v>52</v>
      </c>
      <c r="L11" s="30">
        <v>229630.35</v>
      </c>
      <c r="M11" s="26" t="s">
        <v>45</v>
      </c>
      <c r="N11" s="26" t="s">
        <v>92</v>
      </c>
      <c r="O11" s="30">
        <v>79057.41</v>
      </c>
      <c r="P11" s="26"/>
      <c r="Q11" s="30">
        <f>O11+L11</f>
        <v>308687.76</v>
      </c>
      <c r="R11" s="52">
        <v>292029.78999999998</v>
      </c>
      <c r="S11" s="26" t="s">
        <v>57</v>
      </c>
      <c r="T11" s="31">
        <f t="shared" si="0"/>
        <v>0.94603618232222741</v>
      </c>
    </row>
    <row r="12" spans="1:22" s="5" customFormat="1" ht="121.5" customHeight="1" x14ac:dyDescent="0.25">
      <c r="A12" s="26" t="s">
        <v>54</v>
      </c>
      <c r="B12" s="27" t="s">
        <v>53</v>
      </c>
      <c r="C12" s="26" t="s">
        <v>45</v>
      </c>
      <c r="D12" s="26" t="s">
        <v>45</v>
      </c>
      <c r="E12" s="28" t="s">
        <v>45</v>
      </c>
      <c r="F12" s="28" t="s">
        <v>45</v>
      </c>
      <c r="G12" s="26" t="s">
        <v>55</v>
      </c>
      <c r="H12" s="26" t="s">
        <v>56</v>
      </c>
      <c r="I12" s="32" t="s">
        <v>71</v>
      </c>
      <c r="J12" s="29">
        <v>44452</v>
      </c>
      <c r="K12" s="26" t="s">
        <v>52</v>
      </c>
      <c r="L12" s="30">
        <v>178195.48</v>
      </c>
      <c r="M12" s="26" t="s">
        <v>45</v>
      </c>
      <c r="N12" s="26" t="s">
        <v>91</v>
      </c>
      <c r="O12" s="33">
        <v>41015.26</v>
      </c>
      <c r="P12" s="26"/>
      <c r="Q12" s="30">
        <f>O12+L12</f>
        <v>219210.74000000002</v>
      </c>
      <c r="R12" s="30">
        <v>210057.05</v>
      </c>
      <c r="S12" s="26" t="s">
        <v>57</v>
      </c>
      <c r="T12" s="31">
        <f t="shared" si="0"/>
        <v>0.95824251129301408</v>
      </c>
    </row>
    <row r="13" spans="1:22" s="5" customFormat="1" ht="94.5" customHeight="1" x14ac:dyDescent="0.25">
      <c r="A13" s="26" t="s">
        <v>64</v>
      </c>
      <c r="B13" s="27" t="s">
        <v>65</v>
      </c>
      <c r="C13" s="26" t="s">
        <v>45</v>
      </c>
      <c r="D13" s="26" t="s">
        <v>45</v>
      </c>
      <c r="E13" s="28" t="s">
        <v>45</v>
      </c>
      <c r="F13" s="28" t="s">
        <v>45</v>
      </c>
      <c r="G13" s="26" t="s">
        <v>66</v>
      </c>
      <c r="H13" s="26" t="s">
        <v>67</v>
      </c>
      <c r="I13" s="26" t="s">
        <v>68</v>
      </c>
      <c r="J13" s="29">
        <v>44560</v>
      </c>
      <c r="K13" s="26" t="s">
        <v>69</v>
      </c>
      <c r="L13" s="30">
        <v>572963.65</v>
      </c>
      <c r="M13" s="26" t="s">
        <v>45</v>
      </c>
      <c r="N13" s="26" t="s">
        <v>69</v>
      </c>
      <c r="O13" s="33">
        <v>124118.92</v>
      </c>
      <c r="P13" s="26"/>
      <c r="Q13" s="30">
        <f>L13+O13</f>
        <v>697082.57000000007</v>
      </c>
      <c r="R13" s="52">
        <v>441610.57</v>
      </c>
      <c r="S13" s="26" t="s">
        <v>57</v>
      </c>
      <c r="T13" s="31">
        <f t="shared" si="0"/>
        <v>0.63351256939332157</v>
      </c>
    </row>
    <row r="14" spans="1:22" s="5" customFormat="1" ht="111.75" customHeight="1" x14ac:dyDescent="0.25">
      <c r="A14" s="26" t="s">
        <v>72</v>
      </c>
      <c r="B14" s="56" t="s">
        <v>73</v>
      </c>
      <c r="C14" s="26" t="s">
        <v>45</v>
      </c>
      <c r="D14" s="26" t="s">
        <v>45</v>
      </c>
      <c r="E14" s="28" t="s">
        <v>45</v>
      </c>
      <c r="F14" s="28" t="s">
        <v>45</v>
      </c>
      <c r="G14" s="26" t="s">
        <v>55</v>
      </c>
      <c r="H14" s="26" t="s">
        <v>56</v>
      </c>
      <c r="I14" s="26" t="s">
        <v>74</v>
      </c>
      <c r="J14" s="29">
        <v>44522</v>
      </c>
      <c r="K14" s="26" t="s">
        <v>75</v>
      </c>
      <c r="L14" s="30">
        <v>281979.17</v>
      </c>
      <c r="M14" s="29"/>
      <c r="N14" s="26"/>
      <c r="O14" s="30"/>
      <c r="P14" s="26"/>
      <c r="Q14" s="30">
        <f>L14</f>
        <v>281979.17</v>
      </c>
      <c r="R14" s="30">
        <v>120320.64</v>
      </c>
      <c r="S14" s="26" t="s">
        <v>57</v>
      </c>
      <c r="T14" s="31">
        <f t="shared" si="0"/>
        <v>0.42670045450520339</v>
      </c>
    </row>
    <row r="15" spans="1:22" s="5" customFormat="1" ht="135" customHeight="1" x14ac:dyDescent="0.25">
      <c r="A15" s="26" t="s">
        <v>76</v>
      </c>
      <c r="B15" s="27" t="s">
        <v>77</v>
      </c>
      <c r="C15" s="26" t="s">
        <v>45</v>
      </c>
      <c r="D15" s="26" t="s">
        <v>45</v>
      </c>
      <c r="E15" s="28" t="s">
        <v>45</v>
      </c>
      <c r="F15" s="28" t="s">
        <v>45</v>
      </c>
      <c r="G15" s="26" t="s">
        <v>62</v>
      </c>
      <c r="H15" s="26" t="s">
        <v>63</v>
      </c>
      <c r="I15" s="26"/>
      <c r="J15" s="29">
        <v>44517</v>
      </c>
      <c r="K15" s="26" t="s">
        <v>80</v>
      </c>
      <c r="L15" s="30">
        <v>404750</v>
      </c>
      <c r="M15" s="26"/>
      <c r="N15" s="26" t="s">
        <v>45</v>
      </c>
      <c r="O15" s="26" t="s">
        <v>45</v>
      </c>
      <c r="P15" s="26"/>
      <c r="Q15" s="30">
        <f>L15</f>
        <v>404750</v>
      </c>
      <c r="R15" s="53">
        <v>325477.57</v>
      </c>
      <c r="S15" s="26" t="s">
        <v>78</v>
      </c>
      <c r="T15" s="31">
        <f t="shared" si="0"/>
        <v>0.80414470660901793</v>
      </c>
      <c r="V15" s="57">
        <f>Q15-R15</f>
        <v>79272.429999999993</v>
      </c>
    </row>
    <row r="16" spans="1:22" customFormat="1" ht="69" customHeight="1" thickBot="1" x14ac:dyDescent="0.3">
      <c r="A16" s="23" t="s">
        <v>81</v>
      </c>
      <c r="B16" s="21" t="s">
        <v>82</v>
      </c>
      <c r="C16" s="26" t="s">
        <v>45</v>
      </c>
      <c r="D16" s="26" t="s">
        <v>45</v>
      </c>
      <c r="E16" s="28" t="s">
        <v>45</v>
      </c>
      <c r="F16" s="28" t="s">
        <v>45</v>
      </c>
      <c r="G16" s="26" t="s">
        <v>55</v>
      </c>
      <c r="H16" s="26" t="s">
        <v>56</v>
      </c>
      <c r="I16" s="55" t="s">
        <v>83</v>
      </c>
      <c r="J16" s="34">
        <v>44617</v>
      </c>
      <c r="K16" s="23" t="s">
        <v>69</v>
      </c>
      <c r="L16" s="33">
        <v>339160.22</v>
      </c>
      <c r="M16" s="26" t="s">
        <v>45</v>
      </c>
      <c r="N16" s="26" t="s">
        <v>69</v>
      </c>
      <c r="O16" s="33">
        <v>29775.81</v>
      </c>
      <c r="P16" s="23"/>
      <c r="Q16" s="33">
        <f>L16+O16</f>
        <v>368936.02999999997</v>
      </c>
      <c r="R16" s="54">
        <v>267423.46999999997</v>
      </c>
      <c r="S16" s="26" t="s">
        <v>57</v>
      </c>
      <c r="T16" s="31">
        <f t="shared" si="0"/>
        <v>0.72485051134745504</v>
      </c>
    </row>
    <row r="17" spans="1:22" s="11" customFormat="1" ht="12" customHeight="1" x14ac:dyDescent="0.35">
      <c r="A17" s="23"/>
      <c r="B17" s="23"/>
      <c r="C17" s="26"/>
      <c r="D17" s="26"/>
      <c r="E17" s="26"/>
      <c r="F17" s="28"/>
      <c r="G17" s="23"/>
      <c r="H17" s="23"/>
      <c r="I17" s="23"/>
      <c r="J17" s="23"/>
      <c r="K17" s="23"/>
      <c r="L17" s="35"/>
      <c r="M17" s="23"/>
      <c r="N17" s="23"/>
      <c r="O17" s="35"/>
      <c r="P17" s="23"/>
      <c r="Q17" s="35"/>
      <c r="R17" s="35"/>
      <c r="S17" s="23"/>
      <c r="T17" s="36"/>
    </row>
    <row r="18" spans="1:22" customFormat="1" ht="20.25" x14ac:dyDescent="0.25">
      <c r="A18" s="23"/>
      <c r="B18" s="37"/>
      <c r="C18" s="26"/>
      <c r="D18" s="26"/>
      <c r="E18" s="26"/>
      <c r="F18" s="28"/>
      <c r="G18" s="23"/>
      <c r="H18" s="23"/>
      <c r="I18" s="23"/>
      <c r="J18" s="23"/>
      <c r="K18" s="23"/>
      <c r="L18" s="35"/>
      <c r="M18" s="23"/>
      <c r="N18" s="23"/>
      <c r="O18" s="35"/>
      <c r="P18" s="23"/>
      <c r="Q18" s="35"/>
      <c r="R18" s="35"/>
      <c r="S18" s="23"/>
      <c r="T18" s="38"/>
    </row>
    <row r="19" spans="1:22" customFormat="1" ht="20.25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39"/>
    </row>
    <row r="20" spans="1:22" s="8" customFormat="1" ht="42.75" customHeight="1" x14ac:dyDescent="0.25">
      <c r="A20" s="64" t="s">
        <v>93</v>
      </c>
      <c r="B20" s="65"/>
      <c r="C20" s="66"/>
      <c r="D20" s="41"/>
      <c r="E20" s="23"/>
      <c r="F20" s="23"/>
      <c r="G20" s="23"/>
      <c r="H20" s="23"/>
      <c r="I20" s="23"/>
      <c r="J20" s="40"/>
      <c r="K20" s="40"/>
      <c r="L20" s="23"/>
      <c r="M20" s="23"/>
      <c r="N20" s="23"/>
      <c r="O20" s="23"/>
      <c r="P20" s="23"/>
      <c r="Q20" s="23"/>
      <c r="R20" s="40"/>
      <c r="S20" s="40"/>
      <c r="T20" s="38"/>
    </row>
    <row r="21" spans="1:22" customFormat="1" ht="21" x14ac:dyDescent="0.35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40"/>
      <c r="S21" s="40"/>
      <c r="T21" s="19"/>
    </row>
    <row r="22" spans="1:22" s="9" customFormat="1" ht="21" x14ac:dyDescent="0.35">
      <c r="A22" s="37"/>
      <c r="B22" s="42">
        <v>44907</v>
      </c>
      <c r="C22" s="37"/>
      <c r="D22" s="37"/>
      <c r="E22" s="37"/>
      <c r="F22" s="37"/>
      <c r="G22" s="37"/>
      <c r="H22" s="37"/>
      <c r="I22" s="37"/>
      <c r="J22" s="37"/>
      <c r="K22" s="42"/>
      <c r="L22" s="37"/>
      <c r="M22" s="37"/>
      <c r="N22" s="37"/>
      <c r="O22" s="37"/>
      <c r="P22" s="37"/>
      <c r="Q22" s="37"/>
      <c r="R22" s="21"/>
      <c r="S22" s="21"/>
      <c r="T22" s="19"/>
    </row>
    <row r="23" spans="1:22" customFormat="1" ht="21" x14ac:dyDescent="0.35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4"/>
      <c r="S23" s="44"/>
      <c r="T23" s="45"/>
    </row>
    <row r="24" spans="1:22" customFormat="1" ht="12.75" customHeight="1" x14ac:dyDescent="0.35">
      <c r="A24" s="46"/>
      <c r="B24" s="46"/>
      <c r="C24" s="46"/>
      <c r="D24" s="63"/>
      <c r="E24" s="63"/>
      <c r="F24" s="63"/>
      <c r="G24" s="63"/>
      <c r="H24" s="63"/>
      <c r="I24" s="63"/>
      <c r="J24" s="47"/>
      <c r="K24" s="47"/>
      <c r="L24" s="46"/>
      <c r="M24" s="46"/>
      <c r="N24" s="61"/>
      <c r="O24" s="61"/>
      <c r="P24" s="61"/>
      <c r="Q24" s="61"/>
      <c r="R24" s="47"/>
      <c r="S24" s="47"/>
      <c r="T24" s="48"/>
    </row>
    <row r="25" spans="1:22" customFormat="1" ht="177" customHeight="1" x14ac:dyDescent="0.35">
      <c r="A25" s="49"/>
      <c r="B25" s="50"/>
      <c r="C25" s="49"/>
      <c r="D25" s="67" t="s">
        <v>89</v>
      </c>
      <c r="E25" s="67"/>
      <c r="F25" s="67"/>
      <c r="G25" s="68"/>
      <c r="H25" s="68"/>
      <c r="I25" s="70" t="s">
        <v>84</v>
      </c>
      <c r="J25" s="70"/>
      <c r="K25" s="70"/>
      <c r="L25" s="51"/>
      <c r="M25" s="51"/>
      <c r="N25" s="69"/>
      <c r="O25" s="69"/>
      <c r="P25" s="69"/>
      <c r="Q25" s="69"/>
      <c r="R25" s="68"/>
      <c r="S25" s="68"/>
      <c r="T25" s="51"/>
    </row>
    <row r="26" spans="1:22" customFormat="1" ht="21" x14ac:dyDescent="0.35">
      <c r="A26" s="12"/>
      <c r="B26" s="13"/>
      <c r="C26" s="13"/>
      <c r="D26" s="13"/>
      <c r="E26" s="13"/>
      <c r="F26" s="13"/>
      <c r="G26" s="13"/>
      <c r="H26" s="13"/>
      <c r="I26" s="13"/>
      <c r="J26" s="14"/>
      <c r="K26" s="15"/>
      <c r="L26" s="15"/>
      <c r="M26" s="15"/>
      <c r="N26" s="15"/>
      <c r="O26" s="15"/>
      <c r="P26" s="15"/>
      <c r="Q26" s="15"/>
      <c r="R26" s="15"/>
      <c r="S26" s="15"/>
      <c r="T26" s="16"/>
    </row>
    <row r="27" spans="1:22" customFormat="1" ht="15" x14ac:dyDescent="0.25"/>
    <row r="28" spans="1:22" s="7" customFormat="1" ht="11.25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22" s="7" customFormat="1" ht="11.25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22" customFormat="1" ht="15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</row>
    <row r="31" spans="1:22" customFormat="1" ht="15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</row>
    <row r="32" spans="1:22" customFormat="1" ht="15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</row>
    <row r="33" spans="1:22" customFormat="1" ht="15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</row>
  </sheetData>
  <mergeCells count="29">
    <mergeCell ref="D25:F25"/>
    <mergeCell ref="G25:H25"/>
    <mergeCell ref="N25:Q25"/>
    <mergeCell ref="R25:S25"/>
    <mergeCell ref="I25:K25"/>
    <mergeCell ref="N24:Q24"/>
    <mergeCell ref="A6:M6"/>
    <mergeCell ref="P6:Q6"/>
    <mergeCell ref="R6:R8"/>
    <mergeCell ref="N7:O7"/>
    <mergeCell ref="P7:P8"/>
    <mergeCell ref="Q7:Q8"/>
    <mergeCell ref="D24:I24"/>
    <mergeCell ref="A20:C20"/>
    <mergeCell ref="S6:S8"/>
    <mergeCell ref="T6:T8"/>
    <mergeCell ref="A7:A8"/>
    <mergeCell ref="B7:B8"/>
    <mergeCell ref="C7:F7"/>
    <mergeCell ref="G7:H7"/>
    <mergeCell ref="I7:M7"/>
    <mergeCell ref="A1:H1"/>
    <mergeCell ref="J1:S1"/>
    <mergeCell ref="G3:H3"/>
    <mergeCell ref="R3:S3"/>
    <mergeCell ref="A4:D4"/>
    <mergeCell ref="G4:I4"/>
    <mergeCell ref="J4:P4"/>
    <mergeCell ref="R4:S4"/>
  </mergeCells>
  <phoneticPr fontId="8" type="noConversion"/>
  <printOptions horizontalCentered="1"/>
  <pageMargins left="0.19685039370078741" right="0.19685039370078741" top="0.59055118110236227" bottom="0.59055118110236227" header="0.19685039370078741" footer="0.19685039370078741"/>
  <pageSetup paperSize="66" scale="56" fitToHeight="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Mapa_Obras_Global - 3TR</vt:lpstr>
      <vt:lpstr>'Mapa_Obras_Global - 3TR'!Area_de_impressao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Viviane Viana</dc:creator>
  <cp:lastModifiedBy>Rocha ...</cp:lastModifiedBy>
  <cp:revision>1</cp:revision>
  <cp:lastPrinted>2022-07-18T10:49:03Z</cp:lastPrinted>
  <dcterms:created xsi:type="dcterms:W3CDTF">2016-03-21T15:53:46Z</dcterms:created>
  <dcterms:modified xsi:type="dcterms:W3CDTF">2023-02-24T16:29:17Z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Microsoft</vt:lpwstr>
  </property>
  <property fmtid="{D5CDD505-2E9C-101B-9397-08002B2CF9AE}" pid="4" name="DocSecurity">
    <vt:r8>0</vt:r8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